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lton\Desktop\"/>
    </mc:Choice>
  </mc:AlternateContent>
  <xr:revisionPtr revIDLastSave="0" documentId="13_ncr:1_{CE765AFA-EEE4-48DB-969C-7022BA8130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2 (5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2" l="1"/>
  <c r="Q11" i="2"/>
  <c r="P11" i="2"/>
  <c r="N11" i="2"/>
  <c r="L11" i="2"/>
  <c r="H11" i="2"/>
  <c r="F11" i="2"/>
  <c r="F9" i="2"/>
  <c r="F10" i="2"/>
  <c r="H9" i="2"/>
  <c r="H10" i="2"/>
  <c r="Q9" i="2"/>
  <c r="Q10" i="2"/>
  <c r="Q8" i="2"/>
  <c r="R8" i="2"/>
  <c r="P9" i="2"/>
  <c r="R9" i="2" s="1"/>
  <c r="P10" i="2"/>
  <c r="R10" i="2" s="1"/>
  <c r="N9" i="2"/>
  <c r="N10" i="2"/>
  <c r="N8" i="2"/>
  <c r="L9" i="2"/>
  <c r="L10" i="2"/>
  <c r="L8" i="2" l="1"/>
  <c r="P8" i="2" s="1"/>
  <c r="F8" i="2"/>
  <c r="H8" i="2" s="1"/>
</calcChain>
</file>

<file path=xl/sharedStrings.xml><?xml version="1.0" encoding="utf-8"?>
<sst xmlns="http://schemas.openxmlformats.org/spreadsheetml/2006/main" count="39" uniqueCount="36">
  <si>
    <t>DATA</t>
  </si>
  <si>
    <t>LADO</t>
  </si>
  <si>
    <t>ESTACA</t>
  </si>
  <si>
    <t>EST. DA TAXA</t>
  </si>
  <si>
    <t>INICIAL</t>
  </si>
  <si>
    <t>FINAL</t>
  </si>
  <si>
    <t>PESO DA BANDEJA</t>
  </si>
  <si>
    <t>ANTES Kg</t>
  </si>
  <si>
    <t>DEPOIS Kg</t>
  </si>
  <si>
    <t>RELATÓRIO DA NÃO - CONFORMIDADE</t>
  </si>
  <si>
    <t>TEMP: C° DO LIGANTE</t>
  </si>
  <si>
    <t>Taxa agregado+Ligante</t>
  </si>
  <si>
    <t>LIGANTE TIPO  RR-2C</t>
  </si>
  <si>
    <t>MÉDIA</t>
  </si>
  <si>
    <t>Assinatura do Responsável:</t>
  </si>
  <si>
    <t>Observações:</t>
  </si>
  <si>
    <t>Taxa Agre. Kg/m²</t>
  </si>
  <si>
    <t>Taxa Lig.l/m²</t>
  </si>
  <si>
    <t>LARG.m</t>
  </si>
  <si>
    <r>
      <rPr>
        <b/>
        <sz val="11"/>
        <color theme="1"/>
        <rFont val="Calibri"/>
        <family val="2"/>
        <scheme val="minor"/>
      </rPr>
      <t>COMP.</t>
    </r>
    <r>
      <rPr>
        <b/>
        <sz val="12"/>
        <color theme="1"/>
        <rFont val="Calibri"/>
        <family val="2"/>
        <scheme val="minor"/>
      </rPr>
      <t>m</t>
    </r>
  </si>
  <si>
    <t>AREAm²</t>
  </si>
  <si>
    <t>DIMENÇOES</t>
  </si>
  <si>
    <t>AREA DA BANDEJA</t>
  </si>
  <si>
    <t>DIFERENÇA Kg</t>
  </si>
  <si>
    <t>FISCAL:</t>
  </si>
  <si>
    <t>OPERADOR LABORATÓRIO:</t>
  </si>
  <si>
    <t>DESCRIÇÃO</t>
  </si>
  <si>
    <t>AGREGADO:</t>
  </si>
  <si>
    <t>Peso do ligante Kg/m²</t>
  </si>
  <si>
    <t>Peso dos agregados Kg/m²</t>
  </si>
  <si>
    <t>TAXA  Agregado + Ligante Kg/m²</t>
  </si>
  <si>
    <t>D</t>
  </si>
  <si>
    <t xml:space="preserve">RODOVIA: </t>
  </si>
  <si>
    <t xml:space="preserve">TRECHO: </t>
  </si>
  <si>
    <t>TAXA DE APLICAÇÃO DO TSS COM USINA MDR</t>
  </si>
  <si>
    <t>SEG. EST. 10 - 45 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</si>
</sst>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00"/>
    <numFmt numFmtId="166" formatCode="_(* #,##0.00_);_(* \(#,##0.00\);_(* &quot;-&quot;??_);_(@_)"/>
    <numFmt numFmtId="167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/>
    <xf numFmtId="166" fontId="11" fillId="0" borderId="0" applyFont="0" applyFill="0" applyBorder="0" applyAlignment="0" applyProtection="0"/>
  </cellStyleXfs>
  <cellXfs count="117">
    <xf numFmtId="0" fontId="0" fillId="0" borderId="0" xfId="0"/>
    <xf numFmtId="0" fontId="6" fillId="0" borderId="2" xfId="0" applyFont="1" applyBorder="1" applyAlignment="1">
      <alignment vertical="center"/>
    </xf>
    <xf numFmtId="0" fontId="7" fillId="0" borderId="2" xfId="0" applyFont="1" applyBorder="1" applyAlignment="1"/>
    <xf numFmtId="14" fontId="8" fillId="0" borderId="10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center"/>
    </xf>
    <xf numFmtId="14" fontId="8" fillId="0" borderId="30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4" fontId="8" fillId="0" borderId="29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167" fontId="5" fillId="0" borderId="22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7" fontId="5" fillId="0" borderId="43" xfId="0" applyNumberFormat="1" applyFont="1" applyBorder="1" applyAlignment="1">
      <alignment horizontal="center"/>
    </xf>
    <xf numFmtId="2" fontId="5" fillId="0" borderId="44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7" fontId="10" fillId="0" borderId="46" xfId="0" applyNumberFormat="1" applyFont="1" applyBorder="1" applyAlignment="1">
      <alignment horizontal="center"/>
    </xf>
    <xf numFmtId="2" fontId="10" fillId="0" borderId="47" xfId="0" applyNumberFormat="1" applyFont="1" applyBorder="1" applyAlignment="1">
      <alignment horizontal="center"/>
    </xf>
    <xf numFmtId="14" fontId="9" fillId="0" borderId="50" xfId="0" applyNumberFormat="1" applyFont="1" applyBorder="1" applyAlignment="1">
      <alignment horizontal="center" vertical="center"/>
    </xf>
    <xf numFmtId="14" fontId="0" fillId="0" borderId="51" xfId="0" applyNumberForma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1" fontId="8" fillId="0" borderId="52" xfId="0" applyNumberFormat="1" applyFont="1" applyBorder="1" applyAlignment="1">
      <alignment horizontal="center"/>
    </xf>
    <xf numFmtId="2" fontId="10" fillId="0" borderId="51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2" fontId="5" fillId="0" borderId="51" xfId="0" applyNumberFormat="1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13" xfId="0" applyFont="1" applyBorder="1" applyAlignment="1"/>
    <xf numFmtId="14" fontId="12" fillId="0" borderId="11" xfId="0" applyNumberFormat="1" applyFont="1" applyBorder="1" applyAlignment="1">
      <alignment horizontal="center"/>
    </xf>
    <xf numFmtId="0" fontId="7" fillId="0" borderId="1" xfId="0" applyFont="1" applyBorder="1" applyAlignment="1"/>
    <xf numFmtId="1" fontId="8" fillId="0" borderId="59" xfId="0" applyNumberFormat="1" applyFont="1" applyBorder="1" applyAlignment="1">
      <alignment horizontal="center"/>
    </xf>
    <xf numFmtId="0" fontId="6" fillId="0" borderId="32" xfId="0" applyFont="1" applyBorder="1" applyAlignment="1"/>
    <xf numFmtId="0" fontId="6" fillId="0" borderId="33" xfId="0" applyFont="1" applyBorder="1" applyAlignment="1"/>
    <xf numFmtId="167" fontId="0" fillId="0" borderId="0" xfId="0" applyNumberFormat="1"/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45"/>
    </xf>
    <xf numFmtId="0" fontId="6" fillId="0" borderId="7" xfId="0" applyFont="1" applyBorder="1" applyAlignment="1">
      <alignment horizontal="center" vertical="center" textRotation="45"/>
    </xf>
    <xf numFmtId="0" fontId="6" fillId="0" borderId="36" xfId="0" applyFont="1" applyBorder="1" applyAlignment="1">
      <alignment horizontal="center" vertical="center" textRotation="45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justify"/>
    </xf>
    <xf numFmtId="0" fontId="7" fillId="0" borderId="55" xfId="0" applyFont="1" applyBorder="1" applyAlignment="1">
      <alignment horizontal="center" vertical="justify"/>
    </xf>
    <xf numFmtId="0" fontId="5" fillId="0" borderId="2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28" xfId="0" applyFont="1" applyBorder="1" applyAlignment="1">
      <alignment horizontal="center" vertical="center" wrapText="1" shrinkToFit="1"/>
    </xf>
    <xf numFmtId="0" fontId="1" fillId="0" borderId="39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4" fontId="9" fillId="0" borderId="48" xfId="0" applyNumberFormat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14" fontId="9" fillId="0" borderId="4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2" fontId="10" fillId="0" borderId="33" xfId="0" applyNumberFormat="1" applyFont="1" applyBorder="1" applyAlignment="1">
      <alignment horizontal="right"/>
    </xf>
    <xf numFmtId="2" fontId="10" fillId="0" borderId="34" xfId="0" applyNumberFormat="1" applyFont="1" applyBorder="1" applyAlignment="1">
      <alignment horizontal="right"/>
    </xf>
    <xf numFmtId="167" fontId="8" fillId="0" borderId="11" xfId="0" applyNumberFormat="1" applyFont="1" applyBorder="1" applyAlignment="1">
      <alignment horizontal="center"/>
    </xf>
    <xf numFmtId="167" fontId="8" fillId="0" borderId="10" xfId="0" applyNumberFormat="1" applyFont="1" applyBorder="1" applyAlignment="1">
      <alignment horizontal="center"/>
    </xf>
    <xf numFmtId="167" fontId="8" fillId="0" borderId="15" xfId="0" applyNumberFormat="1" applyFont="1" applyBorder="1" applyAlignment="1">
      <alignment horizontal="center"/>
    </xf>
    <xf numFmtId="167" fontId="8" fillId="0" borderId="58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167" fontId="8" fillId="0" borderId="59" xfId="0" applyNumberFormat="1" applyFont="1" applyBorder="1" applyAlignment="1">
      <alignment horizontal="center"/>
    </xf>
    <xf numFmtId="167" fontId="10" fillId="0" borderId="47" xfId="0" applyNumberFormat="1" applyFont="1" applyBorder="1" applyAlignment="1">
      <alignment horizontal="center"/>
    </xf>
    <xf numFmtId="167" fontId="5" fillId="0" borderId="44" xfId="0" applyNumberFormat="1" applyFont="1" applyBorder="1" applyAlignment="1">
      <alignment horizontal="center"/>
    </xf>
    <xf numFmtId="167" fontId="5" fillId="0" borderId="3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Separador de milhares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88398</xdr:rowOff>
    </xdr:from>
    <xdr:ext cx="1866900" cy="405432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E9C74D6-1325-4ADA-8FD5-38633D12A6EC}"/>
            </a:ext>
          </a:extLst>
        </xdr:cNvPr>
        <xdr:cNvSpPr/>
      </xdr:nvSpPr>
      <xdr:spPr>
        <a:xfrm>
          <a:off x="0" y="288423"/>
          <a:ext cx="186690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ELYTEJS.COM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7" zoomScaleNormal="100" workbookViewId="0">
      <selection activeCell="B21" sqref="B21:R21"/>
    </sheetView>
  </sheetViews>
  <sheetFormatPr defaultRowHeight="15" x14ac:dyDescent="0.25"/>
  <cols>
    <col min="1" max="1" width="12.85546875" customWidth="1"/>
    <col min="2" max="2" width="12.5703125" customWidth="1"/>
    <col min="3" max="3" width="5.85546875" customWidth="1"/>
    <col min="4" max="4" width="7.5703125" customWidth="1"/>
    <col min="5" max="6" width="7.140625" customWidth="1"/>
    <col min="7" max="7" width="6.5703125" customWidth="1"/>
    <col min="8" max="8" width="6.7109375" customWidth="1"/>
    <col min="9" max="9" width="8.42578125" customWidth="1"/>
    <col min="10" max="10" width="9" customWidth="1"/>
    <col min="11" max="11" width="9.140625" customWidth="1"/>
    <col min="12" max="12" width="11.42578125" customWidth="1"/>
    <col min="13" max="13" width="10" customWidth="1"/>
    <col min="14" max="14" width="10.7109375" customWidth="1"/>
    <col min="15" max="15" width="9.140625" customWidth="1"/>
    <col min="16" max="16" width="8" customWidth="1"/>
    <col min="17" max="17" width="7.5703125" customWidth="1"/>
    <col min="18" max="18" width="7.85546875" customWidth="1"/>
  </cols>
  <sheetData>
    <row r="1" spans="1:20" ht="15.75" thickBot="1" x14ac:dyDescent="0.3"/>
    <row r="2" spans="1:20" ht="45" customHeight="1" x14ac:dyDescent="0.7">
      <c r="A2" s="63"/>
      <c r="B2" s="64"/>
      <c r="C2" s="65"/>
      <c r="D2" s="66" t="s">
        <v>34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 t="s">
        <v>10</v>
      </c>
    </row>
    <row r="3" spans="1:20" ht="17.25" customHeight="1" x14ac:dyDescent="0.25">
      <c r="A3" s="70" t="s">
        <v>32</v>
      </c>
      <c r="B3" s="71"/>
      <c r="C3" s="71"/>
      <c r="D3" s="71"/>
      <c r="E3" s="71"/>
      <c r="F3" s="71"/>
      <c r="G3" s="71"/>
      <c r="H3" s="71"/>
      <c r="I3" s="72"/>
      <c r="J3" s="8" t="s">
        <v>33</v>
      </c>
      <c r="K3" s="1"/>
      <c r="L3" s="1"/>
      <c r="M3" s="1"/>
      <c r="N3" s="1"/>
      <c r="O3" s="55" t="s">
        <v>12</v>
      </c>
      <c r="P3" s="55"/>
      <c r="Q3" s="52"/>
      <c r="R3" s="69"/>
    </row>
    <row r="4" spans="1:20" ht="20.100000000000001" customHeight="1" x14ac:dyDescent="0.3">
      <c r="A4" s="42" t="s">
        <v>0</v>
      </c>
      <c r="B4" s="45" t="s">
        <v>26</v>
      </c>
      <c r="C4" s="48" t="s">
        <v>1</v>
      </c>
      <c r="D4" s="51" t="s">
        <v>2</v>
      </c>
      <c r="E4" s="52"/>
      <c r="F4" s="51" t="s">
        <v>21</v>
      </c>
      <c r="G4" s="55"/>
      <c r="H4" s="52"/>
      <c r="I4" s="75" t="s">
        <v>3</v>
      </c>
      <c r="J4" s="76" t="s">
        <v>11</v>
      </c>
      <c r="K4" s="77"/>
      <c r="L4" s="77"/>
      <c r="M4" s="77"/>
      <c r="N4" s="77"/>
      <c r="O4" s="78"/>
      <c r="P4" s="78"/>
      <c r="Q4" s="78"/>
      <c r="R4" s="79"/>
    </row>
    <row r="5" spans="1:20" ht="24.95" customHeight="1" x14ac:dyDescent="0.25">
      <c r="A5" s="43"/>
      <c r="B5" s="46"/>
      <c r="C5" s="49"/>
      <c r="D5" s="53"/>
      <c r="E5" s="54"/>
      <c r="F5" s="56"/>
      <c r="G5" s="57"/>
      <c r="H5" s="58"/>
      <c r="I5" s="61"/>
      <c r="J5" s="82"/>
      <c r="K5" s="83"/>
      <c r="L5" s="84"/>
      <c r="M5" s="84"/>
      <c r="N5" s="85"/>
      <c r="O5" s="80"/>
      <c r="P5" s="80"/>
      <c r="Q5" s="80"/>
      <c r="R5" s="81"/>
    </row>
    <row r="6" spans="1:20" ht="27" customHeight="1" x14ac:dyDescent="0.25">
      <c r="A6" s="43"/>
      <c r="B6" s="46"/>
      <c r="C6" s="49"/>
      <c r="D6" s="59" t="s">
        <v>4</v>
      </c>
      <c r="E6" s="48" t="s">
        <v>5</v>
      </c>
      <c r="F6" s="61" t="s">
        <v>19</v>
      </c>
      <c r="G6" s="61" t="s">
        <v>18</v>
      </c>
      <c r="H6" s="61" t="s">
        <v>20</v>
      </c>
      <c r="I6" s="61"/>
      <c r="J6" s="37" t="s">
        <v>6</v>
      </c>
      <c r="K6" s="2"/>
      <c r="L6" s="35"/>
      <c r="M6" s="86" t="s">
        <v>22</v>
      </c>
      <c r="N6" s="88" t="s">
        <v>30</v>
      </c>
      <c r="O6" s="90" t="s">
        <v>29</v>
      </c>
      <c r="P6" s="92" t="s">
        <v>28</v>
      </c>
      <c r="Q6" s="94" t="s">
        <v>16</v>
      </c>
      <c r="R6" s="73" t="s">
        <v>17</v>
      </c>
    </row>
    <row r="7" spans="1:20" ht="31.5" customHeight="1" thickBot="1" x14ac:dyDescent="0.3">
      <c r="A7" s="44"/>
      <c r="B7" s="47"/>
      <c r="C7" s="50"/>
      <c r="D7" s="60"/>
      <c r="E7" s="50"/>
      <c r="F7" s="62"/>
      <c r="G7" s="62"/>
      <c r="H7" s="62"/>
      <c r="I7" s="62"/>
      <c r="J7" s="16" t="s">
        <v>7</v>
      </c>
      <c r="K7" s="16" t="s">
        <v>8</v>
      </c>
      <c r="L7" s="17" t="s">
        <v>23</v>
      </c>
      <c r="M7" s="87"/>
      <c r="N7" s="89"/>
      <c r="O7" s="91"/>
      <c r="P7" s="93"/>
      <c r="Q7" s="95"/>
      <c r="R7" s="74"/>
    </row>
    <row r="8" spans="1:20" ht="21.95" customHeight="1" thickTop="1" x14ac:dyDescent="0.25">
      <c r="A8" s="11"/>
      <c r="B8" s="36"/>
      <c r="C8" s="12" t="s">
        <v>31</v>
      </c>
      <c r="D8" s="13">
        <v>10</v>
      </c>
      <c r="E8" s="13">
        <v>20</v>
      </c>
      <c r="F8" s="13">
        <f>(E8-D8)*20</f>
        <v>200</v>
      </c>
      <c r="G8" s="116">
        <v>4</v>
      </c>
      <c r="H8" s="13">
        <f>F8*G8</f>
        <v>800</v>
      </c>
      <c r="I8" s="14">
        <v>20</v>
      </c>
      <c r="J8" s="107">
        <v>0.65</v>
      </c>
      <c r="K8" s="107">
        <v>1.9</v>
      </c>
      <c r="L8" s="109">
        <f>K8-J8</f>
        <v>1.25</v>
      </c>
      <c r="M8" s="110">
        <v>0.12</v>
      </c>
      <c r="N8" s="22">
        <f>L8/M8</f>
        <v>10.416666666666668</v>
      </c>
      <c r="O8" s="107">
        <v>1.1200000000000001</v>
      </c>
      <c r="P8" s="109">
        <f>L8-O8</f>
        <v>0.12999999999999989</v>
      </c>
      <c r="Q8" s="19">
        <f>O8/M8</f>
        <v>9.3333333333333339</v>
      </c>
      <c r="R8" s="15">
        <f>P8/M8</f>
        <v>1.0833333333333326</v>
      </c>
      <c r="T8" s="41"/>
    </row>
    <row r="9" spans="1:20" ht="21.95" customHeight="1" x14ac:dyDescent="0.25">
      <c r="A9" s="11"/>
      <c r="B9" s="36"/>
      <c r="C9" s="12" t="s">
        <v>31</v>
      </c>
      <c r="D9" s="13">
        <v>20</v>
      </c>
      <c r="E9" s="13">
        <v>32</v>
      </c>
      <c r="F9" s="13">
        <f t="shared" ref="F9:F10" si="0">(E9-D9)*20</f>
        <v>240</v>
      </c>
      <c r="G9" s="116">
        <v>4</v>
      </c>
      <c r="H9" s="13">
        <f t="shared" ref="H9:H10" si="1">F9*G9</f>
        <v>960</v>
      </c>
      <c r="I9" s="14">
        <v>32</v>
      </c>
      <c r="J9" s="107">
        <v>0.69</v>
      </c>
      <c r="K9" s="107">
        <v>1.98</v>
      </c>
      <c r="L9" s="109">
        <f t="shared" ref="L9:L10" si="2">K9-J9</f>
        <v>1.29</v>
      </c>
      <c r="M9" s="110">
        <v>0.12</v>
      </c>
      <c r="N9" s="22">
        <f t="shared" ref="N9:N10" si="3">L9/M9</f>
        <v>10.75</v>
      </c>
      <c r="O9" s="107">
        <v>1.1499999999999999</v>
      </c>
      <c r="P9" s="109">
        <f t="shared" ref="P9:P10" si="4">L9-O9</f>
        <v>0.14000000000000012</v>
      </c>
      <c r="Q9" s="19">
        <f t="shared" ref="Q9:Q10" si="5">O9/M9</f>
        <v>9.5833333333333321</v>
      </c>
      <c r="R9" s="15">
        <f t="shared" ref="R9:R10" si="6">P9/M9</f>
        <v>1.1666666666666679</v>
      </c>
    </row>
    <row r="10" spans="1:20" ht="21.95" customHeight="1" x14ac:dyDescent="0.25">
      <c r="A10" s="11"/>
      <c r="B10" s="36"/>
      <c r="C10" s="12" t="s">
        <v>31</v>
      </c>
      <c r="D10" s="13">
        <v>32</v>
      </c>
      <c r="E10" s="13">
        <v>45</v>
      </c>
      <c r="F10" s="13">
        <f t="shared" si="0"/>
        <v>260</v>
      </c>
      <c r="G10" s="116">
        <v>4</v>
      </c>
      <c r="H10" s="13">
        <f t="shared" si="1"/>
        <v>1040</v>
      </c>
      <c r="I10" s="14">
        <v>40</v>
      </c>
      <c r="J10" s="107">
        <v>0.68</v>
      </c>
      <c r="K10" s="107">
        <v>1.95</v>
      </c>
      <c r="L10" s="109">
        <f t="shared" si="2"/>
        <v>1.27</v>
      </c>
      <c r="M10" s="110">
        <v>0.12</v>
      </c>
      <c r="N10" s="22">
        <f t="shared" si="3"/>
        <v>10.583333333333334</v>
      </c>
      <c r="O10" s="107">
        <v>1.1499999999999999</v>
      </c>
      <c r="P10" s="109">
        <f t="shared" si="4"/>
        <v>0.12000000000000011</v>
      </c>
      <c r="Q10" s="19">
        <f t="shared" si="5"/>
        <v>9.5833333333333321</v>
      </c>
      <c r="R10" s="15">
        <f t="shared" si="6"/>
        <v>1.0000000000000009</v>
      </c>
    </row>
    <row r="11" spans="1:20" ht="21.95" customHeight="1" x14ac:dyDescent="0.25">
      <c r="A11" s="11"/>
      <c r="B11" s="36"/>
      <c r="C11" s="12" t="s">
        <v>31</v>
      </c>
      <c r="D11" s="13">
        <v>10</v>
      </c>
      <c r="E11" s="13">
        <v>20</v>
      </c>
      <c r="F11" s="13">
        <f>(E11-D11)*20</f>
        <v>200</v>
      </c>
      <c r="G11" s="116">
        <v>4</v>
      </c>
      <c r="H11" s="13">
        <f>F11*G11</f>
        <v>800</v>
      </c>
      <c r="I11" s="14">
        <v>20</v>
      </c>
      <c r="J11" s="107">
        <v>0.65</v>
      </c>
      <c r="K11" s="107">
        <v>1.9</v>
      </c>
      <c r="L11" s="109">
        <f>(K11-J11)</f>
        <v>1.25</v>
      </c>
      <c r="M11" s="110">
        <v>0.12</v>
      </c>
      <c r="N11" s="22">
        <f>L11/M11</f>
        <v>10.416666666666668</v>
      </c>
      <c r="O11" s="107">
        <v>1.1200000000000001</v>
      </c>
      <c r="P11" s="109">
        <f>L11-O11</f>
        <v>0.12999999999999989</v>
      </c>
      <c r="Q11" s="19">
        <f>O11/M11</f>
        <v>9.3333333333333339</v>
      </c>
      <c r="R11" s="15">
        <f>P11/M11</f>
        <v>1.0833333333333326</v>
      </c>
    </row>
    <row r="12" spans="1:20" ht="24" customHeight="1" x14ac:dyDescent="0.25">
      <c r="A12" s="9"/>
      <c r="B12" s="3"/>
      <c r="C12" s="4"/>
      <c r="D12" s="5"/>
      <c r="E12" s="5"/>
      <c r="F12" s="5"/>
      <c r="G12" s="5"/>
      <c r="H12" s="5"/>
      <c r="I12" s="5"/>
      <c r="J12" s="108"/>
      <c r="K12" s="108"/>
      <c r="L12" s="111"/>
      <c r="M12" s="112"/>
      <c r="N12" s="113"/>
      <c r="O12" s="108"/>
      <c r="P12" s="111"/>
      <c r="Q12" s="114"/>
      <c r="R12" s="115"/>
    </row>
    <row r="13" spans="1:20" ht="24" customHeight="1" x14ac:dyDescent="0.25">
      <c r="A13" s="9"/>
      <c r="B13" s="3"/>
      <c r="C13" s="4"/>
      <c r="D13" s="5"/>
      <c r="E13" s="5"/>
      <c r="F13" s="5"/>
      <c r="G13" s="5"/>
      <c r="H13" s="5"/>
      <c r="I13" s="5"/>
      <c r="J13" s="108"/>
      <c r="K13" s="108"/>
      <c r="L13" s="111"/>
      <c r="M13" s="112"/>
      <c r="N13" s="113"/>
      <c r="O13" s="108"/>
      <c r="P13" s="111"/>
      <c r="Q13" s="114"/>
      <c r="R13" s="115"/>
    </row>
    <row r="14" spans="1:20" ht="24" customHeight="1" x14ac:dyDescent="0.25">
      <c r="A14" s="9"/>
      <c r="B14" s="3"/>
      <c r="C14" s="4"/>
      <c r="D14" s="5"/>
      <c r="E14" s="5"/>
      <c r="F14" s="5"/>
      <c r="G14" s="5"/>
      <c r="H14" s="5"/>
      <c r="I14" s="5"/>
      <c r="J14" s="108"/>
      <c r="K14" s="108"/>
      <c r="L14" s="111"/>
      <c r="M14" s="112"/>
      <c r="N14" s="113"/>
      <c r="O14" s="5"/>
      <c r="P14" s="111"/>
      <c r="Q14" s="114"/>
      <c r="R14" s="115"/>
    </row>
    <row r="15" spans="1:20" ht="24" customHeight="1" x14ac:dyDescent="0.25">
      <c r="A15" s="9"/>
      <c r="B15" s="3"/>
      <c r="C15" s="4"/>
      <c r="D15" s="5"/>
      <c r="E15" s="5"/>
      <c r="F15" s="5"/>
      <c r="G15" s="5"/>
      <c r="H15" s="5"/>
      <c r="I15" s="5"/>
      <c r="J15" s="5"/>
      <c r="K15" s="5"/>
      <c r="L15" s="21"/>
      <c r="M15" s="38"/>
      <c r="N15" s="23"/>
      <c r="O15" s="5"/>
      <c r="P15" s="18"/>
      <c r="Q15" s="20"/>
      <c r="R15" s="10"/>
    </row>
    <row r="16" spans="1:20" ht="24" customHeight="1" x14ac:dyDescent="0.25">
      <c r="A16" s="9"/>
      <c r="B16" s="3"/>
      <c r="C16" s="4"/>
      <c r="D16" s="5"/>
      <c r="E16" s="5"/>
      <c r="F16" s="5"/>
      <c r="G16" s="5"/>
      <c r="H16" s="5"/>
      <c r="I16" s="5"/>
      <c r="J16" s="5"/>
      <c r="K16" s="5"/>
      <c r="L16" s="21"/>
      <c r="M16" s="38"/>
      <c r="N16" s="23"/>
      <c r="O16" s="5"/>
      <c r="P16" s="18"/>
      <c r="Q16" s="20"/>
      <c r="R16" s="10"/>
    </row>
    <row r="17" spans="1:18" ht="24" customHeight="1" x14ac:dyDescent="0.25">
      <c r="A17" s="9"/>
      <c r="B17" s="3"/>
      <c r="C17" s="4"/>
      <c r="D17" s="5"/>
      <c r="E17" s="5"/>
      <c r="F17" s="5"/>
      <c r="G17" s="5"/>
      <c r="H17" s="5"/>
      <c r="I17" s="6"/>
      <c r="J17" s="6"/>
      <c r="K17" s="6"/>
      <c r="L17" s="21"/>
      <c r="M17" s="38"/>
      <c r="N17" s="23"/>
      <c r="O17" s="5"/>
      <c r="P17" s="18"/>
      <c r="Q17" s="20"/>
      <c r="R17" s="10"/>
    </row>
    <row r="18" spans="1:18" ht="24" customHeight="1" thickBot="1" x14ac:dyDescent="0.3">
      <c r="A18" s="9"/>
      <c r="B18" s="3"/>
      <c r="C18" s="4"/>
      <c r="D18" s="5"/>
      <c r="E18" s="5"/>
      <c r="F18" s="5"/>
      <c r="G18" s="5"/>
      <c r="H18" s="5"/>
      <c r="I18" s="6"/>
      <c r="J18" s="6"/>
      <c r="K18" s="6"/>
      <c r="L18" s="21"/>
      <c r="M18" s="38"/>
      <c r="N18" s="23"/>
      <c r="O18" s="5"/>
      <c r="P18" s="18"/>
      <c r="Q18" s="20"/>
      <c r="R18" s="10"/>
    </row>
    <row r="19" spans="1:18" ht="28.5" customHeight="1" thickBot="1" x14ac:dyDescent="0.3">
      <c r="A19" s="24" t="s">
        <v>13</v>
      </c>
      <c r="B19" s="25"/>
      <c r="C19" s="26"/>
      <c r="D19" s="27"/>
      <c r="E19" s="27"/>
      <c r="F19" s="27"/>
      <c r="G19" s="27"/>
      <c r="H19" s="27"/>
      <c r="I19" s="27"/>
      <c r="J19" s="27"/>
      <c r="K19" s="27"/>
      <c r="L19" s="28"/>
      <c r="M19" s="28"/>
      <c r="N19" s="29"/>
      <c r="O19" s="30"/>
      <c r="P19" s="31"/>
      <c r="Q19" s="32"/>
      <c r="R19" s="33"/>
    </row>
    <row r="20" spans="1:18" ht="23.25" customHeight="1" x14ac:dyDescent="0.25">
      <c r="A20" s="96" t="s">
        <v>9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</row>
    <row r="21" spans="1:18" ht="20.100000000000001" customHeight="1" x14ac:dyDescent="0.25">
      <c r="A21" s="34" t="s">
        <v>15</v>
      </c>
      <c r="B21" s="99" t="s">
        <v>35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</row>
    <row r="22" spans="1:18" ht="20.100000000000001" customHeight="1" x14ac:dyDescent="0.25">
      <c r="A22" s="101" t="s">
        <v>27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3"/>
    </row>
    <row r="23" spans="1:18" ht="20.100000000000001" customHeight="1" thickBot="1" x14ac:dyDescent="0.3">
      <c r="A23" s="39" t="s">
        <v>14</v>
      </c>
      <c r="B23" s="40"/>
      <c r="C23" s="40"/>
      <c r="D23" s="40" t="s">
        <v>24</v>
      </c>
      <c r="E23" s="104"/>
      <c r="F23" s="104"/>
      <c r="G23" s="104"/>
      <c r="H23" s="104"/>
      <c r="I23" s="104"/>
      <c r="J23" s="104"/>
      <c r="K23" s="40" t="s">
        <v>25</v>
      </c>
      <c r="L23" s="40"/>
      <c r="M23" s="40"/>
      <c r="N23" s="105"/>
      <c r="O23" s="105"/>
      <c r="P23" s="105"/>
      <c r="Q23" s="105"/>
      <c r="R23" s="106"/>
    </row>
    <row r="24" spans="1:18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</sheetData>
  <mergeCells count="31">
    <mergeCell ref="A20:R20"/>
    <mergeCell ref="B21:R21"/>
    <mergeCell ref="A22:R22"/>
    <mergeCell ref="E23:J23"/>
    <mergeCell ref="N23:R23"/>
    <mergeCell ref="R6:R7"/>
    <mergeCell ref="I4:I7"/>
    <mergeCell ref="J4:N4"/>
    <mergeCell ref="O4:R5"/>
    <mergeCell ref="J5:K5"/>
    <mergeCell ref="L5:N5"/>
    <mergeCell ref="M6:M7"/>
    <mergeCell ref="N6:N7"/>
    <mergeCell ref="O6:O7"/>
    <mergeCell ref="P6:P7"/>
    <mergeCell ref="Q6:Q7"/>
    <mergeCell ref="A2:C2"/>
    <mergeCell ref="D2:Q2"/>
    <mergeCell ref="R2:R3"/>
    <mergeCell ref="A3:I3"/>
    <mergeCell ref="O3:Q3"/>
    <mergeCell ref="A4:A7"/>
    <mergeCell ref="B4:B7"/>
    <mergeCell ref="C4:C7"/>
    <mergeCell ref="D4:E5"/>
    <mergeCell ref="F4:H5"/>
    <mergeCell ref="D6:D7"/>
    <mergeCell ref="E6:E7"/>
    <mergeCell ref="F6:F7"/>
    <mergeCell ref="G6:G7"/>
    <mergeCell ref="H6:H7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TERRABRAS</dc:creator>
  <cp:lastModifiedBy>Jailton</cp:lastModifiedBy>
  <cp:lastPrinted>2020-06-15T00:46:31Z</cp:lastPrinted>
  <dcterms:created xsi:type="dcterms:W3CDTF">2018-07-24T19:00:14Z</dcterms:created>
  <dcterms:modified xsi:type="dcterms:W3CDTF">2020-06-15T23:08:18Z</dcterms:modified>
</cp:coreProperties>
</file>