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lton Jesus\Desktop\"/>
    </mc:Choice>
  </mc:AlternateContent>
  <bookViews>
    <workbookView xWindow="0" yWindow="0" windowWidth="20490" windowHeight="7755" firstSheet="2" activeTab="2"/>
  </bookViews>
  <sheets>
    <sheet name="NÃO" sheetId="18" state="hidden" r:id="rId1"/>
    <sheet name="TEM" sheetId="19" state="hidden" r:id="rId2"/>
    <sheet name="DENSIDADE" sheetId="42" r:id="rId3"/>
    <sheet name="Plan1" sheetId="39" state="hidden" r:id="rId4"/>
  </sheets>
  <definedNames>
    <definedName name="_xlnm.Print_Area" localSheetId="2">DENSIDADE!$B$1:$J$42</definedName>
  </definedNames>
  <calcPr calcId="152511"/>
</workbook>
</file>

<file path=xl/calcChain.xml><?xml version="1.0" encoding="utf-8"?>
<calcChain xmlns="http://schemas.openxmlformats.org/spreadsheetml/2006/main">
  <c r="F24" i="42" l="1"/>
  <c r="F19" i="42" l="1"/>
  <c r="F11" i="42"/>
  <c r="F14" i="42" s="1"/>
  <c r="F16" i="42" s="1"/>
  <c r="F20" i="42" l="1"/>
  <c r="F28" i="42" l="1"/>
</calcChain>
</file>

<file path=xl/sharedStrings.xml><?xml version="1.0" encoding="utf-8"?>
<sst xmlns="http://schemas.openxmlformats.org/spreadsheetml/2006/main" count="73" uniqueCount="68">
  <si>
    <t>operações</t>
  </si>
  <si>
    <t>furo</t>
  </si>
  <si>
    <t>data</t>
  </si>
  <si>
    <t>estaca</t>
  </si>
  <si>
    <t>fução</t>
  </si>
  <si>
    <t>profundidade</t>
  </si>
  <si>
    <t>peso do frasco com areia</t>
  </si>
  <si>
    <t>funil</t>
  </si>
  <si>
    <t>umidade</t>
  </si>
  <si>
    <t>peso do solo umido</t>
  </si>
  <si>
    <t>peso do solo seco</t>
  </si>
  <si>
    <t>densidade do solo seco</t>
  </si>
  <si>
    <t>ensaio laborátorio</t>
  </si>
  <si>
    <t>registro</t>
  </si>
  <si>
    <t>densidade max</t>
  </si>
  <si>
    <t>antes</t>
  </si>
  <si>
    <t>depois</t>
  </si>
  <si>
    <t>diferença</t>
  </si>
  <si>
    <t>umidade ótima</t>
  </si>
  <si>
    <t>cápsula</t>
  </si>
  <si>
    <t>Nº</t>
  </si>
  <si>
    <t>E-X-D</t>
  </si>
  <si>
    <t>CM</t>
  </si>
  <si>
    <t>A</t>
  </si>
  <si>
    <t>B</t>
  </si>
  <si>
    <t>A-B</t>
  </si>
  <si>
    <t>D</t>
  </si>
  <si>
    <t>A-B-C=P</t>
  </si>
  <si>
    <t>h%</t>
  </si>
  <si>
    <t>ph</t>
  </si>
  <si>
    <t>v=p/d</t>
  </si>
  <si>
    <t>ps=ph/100+h</t>
  </si>
  <si>
    <t>dm</t>
  </si>
  <si>
    <t>HOT%</t>
  </si>
  <si>
    <t>h=pa/os</t>
  </si>
  <si>
    <t>pa=ph-ps</t>
  </si>
  <si>
    <t>peso do solo úmido               (g)</t>
  </si>
  <si>
    <t>peso do solo seco                   (g)</t>
  </si>
  <si>
    <t>peso da água umidade          (g)</t>
  </si>
  <si>
    <t xml:space="preserve">ps          </t>
  </si>
  <si>
    <t>umidade                                     (%)</t>
  </si>
  <si>
    <t xml:space="preserve">DNER-ME 092/94- </t>
  </si>
  <si>
    <t>camada compactada</t>
  </si>
  <si>
    <t xml:space="preserve">estaca </t>
  </si>
  <si>
    <t>VISTO DO FISCAL:</t>
  </si>
  <si>
    <t>SOLO - DETERMINAÇÃO DA MASA ESPECÍFICA APARENTE DO SOLO"IN-SITU"</t>
  </si>
  <si>
    <t xml:space="preserve">CHEFE DO LABORATÓRIO: </t>
  </si>
  <si>
    <t>peso da areia no funil             (g)</t>
  </si>
  <si>
    <t>peso da areia no furo                    (g)</t>
  </si>
  <si>
    <r>
      <t>densidade da areia          (g/dcm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</si>
  <si>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r>
      <t>volume do furo              (dcm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</si>
  <si>
    <t>SPEEDY</t>
  </si>
  <si>
    <t xml:space="preserve">RODOVIA: </t>
  </si>
  <si>
    <t>OPERADOR:</t>
  </si>
  <si>
    <t>OBS:</t>
  </si>
  <si>
    <t>C</t>
  </si>
  <si>
    <t>WWW.AFILIADOSLABORATORIO.COM</t>
  </si>
  <si>
    <t>% da brita &lt;3/4"</t>
  </si>
  <si>
    <t>% da Brita &gt; 3/4"</t>
  </si>
  <si>
    <t>Den. Real &gt; 3/4"</t>
  </si>
  <si>
    <t xml:space="preserve">% compactação </t>
  </si>
  <si>
    <t>ds /dm total</t>
  </si>
  <si>
    <t>(c3*dm)/((c2*c3)+(c1*dm))</t>
  </si>
  <si>
    <t>DS total</t>
  </si>
  <si>
    <t>c1</t>
  </si>
  <si>
    <t>c2</t>
  </si>
  <si>
    <t>c3</t>
  </si>
  <si>
    <t>MagazineLucroline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</si>
</sst>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0"/>
    <numFmt numFmtId="167" formatCode="d/m/yy;@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28"/>
      <color rgb="FF00B0F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10" fillId="0" borderId="0" xfId="0" applyFont="1" applyBorder="1" applyAlignment="1">
      <alignment vertical="top"/>
    </xf>
    <xf numFmtId="167" fontId="9" fillId="0" borderId="1" xfId="0" applyNumberFormat="1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0" fontId="11" fillId="0" borderId="7" xfId="1" applyBorder="1" applyAlignment="1">
      <alignment vertical="top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168" fontId="0" fillId="0" borderId="0" xfId="0" applyNumberFormat="1"/>
    <xf numFmtId="0" fontId="1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textRotation="90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1" fillId="0" borderId="2" xfId="1" applyBorder="1" applyAlignment="1">
      <alignment horizontal="center" vertical="top"/>
    </xf>
    <xf numFmtId="0" fontId="11" fillId="0" borderId="0" xfId="1" applyBorder="1" applyAlignment="1">
      <alignment horizontal="center" vertical="top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lytejs.blogspot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399435</xdr:colOff>
      <xdr:row>0</xdr:row>
      <xdr:rowOff>0</xdr:rowOff>
    </xdr:from>
    <xdr:ext cx="261169" cy="99858"/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399435" y="0"/>
          <a:ext cx="261169" cy="9985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pt-BR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ELYTEJS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gazinevoce.com.br/magazinelucroline/" TargetMode="External"/><Relationship Id="rId1" Type="http://schemas.openxmlformats.org/officeDocument/2006/relationships/hyperlink" Target="http://www.afiliadoslaboratori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Normal="100" workbookViewId="0">
      <selection activeCell="L8" sqref="L8"/>
    </sheetView>
  </sheetViews>
  <sheetFormatPr defaultRowHeight="15" x14ac:dyDescent="0.25"/>
  <cols>
    <col min="5" max="5" width="13.140625" customWidth="1"/>
    <col min="6" max="10" width="10.7109375" customWidth="1"/>
  </cols>
  <sheetData>
    <row r="1" spans="2:11" ht="30" customHeight="1" x14ac:dyDescent="0.55000000000000004">
      <c r="B1" s="6"/>
      <c r="C1" s="45" t="s">
        <v>45</v>
      </c>
      <c r="D1" s="45"/>
      <c r="E1" s="45"/>
      <c r="F1" s="45"/>
      <c r="G1" s="45"/>
      <c r="H1" s="45"/>
      <c r="I1" s="45"/>
      <c r="J1" s="45"/>
    </row>
    <row r="2" spans="2:11" ht="20.100000000000001" customHeight="1" x14ac:dyDescent="0.25">
      <c r="B2" s="46" t="s">
        <v>0</v>
      </c>
      <c r="C2" s="46"/>
      <c r="D2" s="46" t="s">
        <v>41</v>
      </c>
      <c r="E2" s="46"/>
      <c r="F2" s="46"/>
      <c r="G2" s="46"/>
      <c r="H2" s="46"/>
      <c r="I2" s="46"/>
      <c r="J2" s="46"/>
    </row>
    <row r="3" spans="2:11" ht="20.100000000000001" customHeight="1" x14ac:dyDescent="0.3">
      <c r="B3" s="41" t="s">
        <v>42</v>
      </c>
      <c r="C3" s="41"/>
      <c r="D3" s="41"/>
      <c r="E3" s="3" t="s">
        <v>43</v>
      </c>
      <c r="F3" s="47"/>
      <c r="G3" s="48"/>
      <c r="H3" s="48"/>
      <c r="I3" s="48"/>
      <c r="J3" s="49"/>
    </row>
    <row r="4" spans="2:11" ht="20.100000000000001" customHeight="1" x14ac:dyDescent="0.25">
      <c r="B4" s="41" t="s">
        <v>1</v>
      </c>
      <c r="C4" s="41"/>
      <c r="D4" s="41"/>
      <c r="E4" s="3" t="s">
        <v>20</v>
      </c>
      <c r="F4" s="7"/>
      <c r="G4" s="7"/>
      <c r="H4" s="27"/>
      <c r="I4" s="7"/>
      <c r="J4" s="7"/>
    </row>
    <row r="5" spans="2:11" ht="20.100000000000001" customHeight="1" x14ac:dyDescent="0.25">
      <c r="B5" s="41" t="s">
        <v>2</v>
      </c>
      <c r="C5" s="41"/>
      <c r="D5" s="41"/>
      <c r="E5" s="3"/>
      <c r="F5" s="26"/>
      <c r="G5" s="26"/>
      <c r="H5" s="26"/>
      <c r="I5" s="26"/>
      <c r="J5" s="26"/>
    </row>
    <row r="6" spans="2:11" ht="20.100000000000001" customHeight="1" x14ac:dyDescent="0.25">
      <c r="B6" s="41" t="s">
        <v>3</v>
      </c>
      <c r="C6" s="41"/>
      <c r="D6" s="41"/>
      <c r="E6" s="3"/>
      <c r="F6" s="8"/>
      <c r="G6" s="8"/>
      <c r="H6" s="8"/>
      <c r="I6" s="8"/>
      <c r="J6" s="8"/>
      <c r="K6" s="1"/>
    </row>
    <row r="7" spans="2:11" ht="20.100000000000001" customHeight="1" x14ac:dyDescent="0.25">
      <c r="B7" s="41" t="s">
        <v>4</v>
      </c>
      <c r="C7" s="41"/>
      <c r="D7" s="41"/>
      <c r="E7" s="3" t="s">
        <v>21</v>
      </c>
      <c r="F7" s="8"/>
      <c r="G7" s="8"/>
      <c r="H7" s="8"/>
      <c r="I7" s="8"/>
      <c r="J7" s="8"/>
    </row>
    <row r="8" spans="2:11" ht="20.100000000000001" customHeight="1" x14ac:dyDescent="0.25">
      <c r="B8" s="42" t="s">
        <v>5</v>
      </c>
      <c r="C8" s="42"/>
      <c r="D8" s="42"/>
      <c r="E8" s="3" t="s">
        <v>22</v>
      </c>
      <c r="F8" s="9"/>
      <c r="G8" s="13"/>
      <c r="H8" s="28"/>
      <c r="I8" s="13"/>
      <c r="J8" s="13"/>
    </row>
    <row r="9" spans="2:11" ht="20.100000000000001" customHeight="1" x14ac:dyDescent="0.25">
      <c r="B9" s="43" t="s">
        <v>6</v>
      </c>
      <c r="C9" s="44" t="s">
        <v>15</v>
      </c>
      <c r="D9" s="44"/>
      <c r="E9" s="3" t="s">
        <v>23</v>
      </c>
      <c r="F9" s="8">
        <v>7000</v>
      </c>
      <c r="G9" s="8"/>
      <c r="H9" s="29"/>
      <c r="I9" s="8"/>
      <c r="J9" s="8"/>
    </row>
    <row r="10" spans="2:11" ht="20.100000000000001" customHeight="1" x14ac:dyDescent="0.25">
      <c r="B10" s="43"/>
      <c r="C10" s="44" t="s">
        <v>16</v>
      </c>
      <c r="D10" s="44"/>
      <c r="E10" s="3" t="s">
        <v>24</v>
      </c>
      <c r="F10" s="9">
        <v>3600</v>
      </c>
      <c r="G10" s="8"/>
      <c r="H10" s="29"/>
      <c r="I10" s="8"/>
      <c r="J10" s="8"/>
    </row>
    <row r="11" spans="2:11" ht="20.100000000000001" customHeight="1" x14ac:dyDescent="0.25">
      <c r="B11" s="43"/>
      <c r="C11" s="41" t="s">
        <v>17</v>
      </c>
      <c r="D11" s="41"/>
      <c r="E11" s="3" t="s">
        <v>25</v>
      </c>
      <c r="F11" s="9">
        <f>F9-F10</f>
        <v>3400</v>
      </c>
      <c r="G11" s="8"/>
      <c r="H11" s="29"/>
      <c r="I11" s="29"/>
      <c r="J11" s="29"/>
    </row>
    <row r="12" spans="2:11" ht="20.100000000000001" customHeight="1" x14ac:dyDescent="0.25">
      <c r="B12" s="42" t="s">
        <v>7</v>
      </c>
      <c r="C12" s="42"/>
      <c r="D12" s="42"/>
      <c r="E12" s="3" t="s">
        <v>20</v>
      </c>
      <c r="F12" s="11">
        <v>1</v>
      </c>
      <c r="G12" s="30"/>
      <c r="H12" s="31"/>
      <c r="I12" s="30"/>
      <c r="J12" s="11"/>
    </row>
    <row r="13" spans="2:11" ht="20.100000000000001" customHeight="1" x14ac:dyDescent="0.25">
      <c r="B13" s="41" t="s">
        <v>47</v>
      </c>
      <c r="C13" s="41"/>
      <c r="D13" s="41"/>
      <c r="E13" s="3" t="s">
        <v>55</v>
      </c>
      <c r="F13" s="9">
        <v>550</v>
      </c>
      <c r="G13" s="8"/>
      <c r="H13" s="8"/>
      <c r="I13" s="8"/>
      <c r="J13" s="8"/>
    </row>
    <row r="14" spans="2:11" ht="20.100000000000001" customHeight="1" x14ac:dyDescent="0.25">
      <c r="B14" s="41" t="s">
        <v>48</v>
      </c>
      <c r="C14" s="41"/>
      <c r="D14" s="41"/>
      <c r="E14" s="3" t="s">
        <v>27</v>
      </c>
      <c r="F14" s="9">
        <f>F11-F13</f>
        <v>2850</v>
      </c>
      <c r="G14" s="8"/>
      <c r="H14" s="29"/>
      <c r="I14" s="8"/>
      <c r="J14" s="29"/>
    </row>
    <row r="15" spans="2:11" ht="20.100000000000001" customHeight="1" x14ac:dyDescent="0.25">
      <c r="B15" s="41" t="s">
        <v>49</v>
      </c>
      <c r="C15" s="41"/>
      <c r="D15" s="41"/>
      <c r="E15" s="3" t="s">
        <v>26</v>
      </c>
      <c r="F15" s="8">
        <v>1390</v>
      </c>
      <c r="G15" s="8"/>
      <c r="H15" s="8"/>
      <c r="I15" s="8"/>
      <c r="J15" s="8"/>
    </row>
    <row r="16" spans="2:11" ht="20.100000000000001" customHeight="1" x14ac:dyDescent="0.25">
      <c r="B16" s="41" t="s">
        <v>50</v>
      </c>
      <c r="C16" s="41"/>
      <c r="D16" s="41"/>
      <c r="E16" s="4" t="s">
        <v>30</v>
      </c>
      <c r="F16" s="34">
        <f>F14/F15</f>
        <v>2.050359712230216</v>
      </c>
      <c r="G16" s="9"/>
      <c r="H16" s="32"/>
      <c r="I16" s="9"/>
      <c r="J16" s="9"/>
    </row>
    <row r="17" spans="2:15" ht="20.100000000000001" customHeight="1" x14ac:dyDescent="0.25">
      <c r="B17" s="41" t="s">
        <v>8</v>
      </c>
      <c r="C17" s="41"/>
      <c r="D17" s="41"/>
      <c r="E17" s="3" t="s">
        <v>28</v>
      </c>
      <c r="F17" s="10">
        <v>5</v>
      </c>
      <c r="G17" s="10"/>
      <c r="H17" s="33"/>
      <c r="I17" s="12"/>
      <c r="J17" s="12"/>
    </row>
    <row r="18" spans="2:15" ht="20.100000000000001" customHeight="1" x14ac:dyDescent="0.25">
      <c r="B18" s="41" t="s">
        <v>9</v>
      </c>
      <c r="C18" s="41"/>
      <c r="D18" s="41"/>
      <c r="E18" s="3" t="s">
        <v>29</v>
      </c>
      <c r="F18" s="11">
        <v>5050</v>
      </c>
      <c r="G18" s="11"/>
      <c r="H18" s="31"/>
      <c r="I18" s="11"/>
      <c r="J18" s="11"/>
      <c r="K18" s="2"/>
    </row>
    <row r="19" spans="2:15" ht="20.100000000000001" customHeight="1" x14ac:dyDescent="0.25">
      <c r="B19" s="41" t="s">
        <v>10</v>
      </c>
      <c r="C19" s="41"/>
      <c r="D19" s="41"/>
      <c r="E19" s="3" t="s">
        <v>31</v>
      </c>
      <c r="F19" s="9">
        <f>F18/(100+F17)*100</f>
        <v>4809.5238095238092</v>
      </c>
      <c r="G19" s="34"/>
      <c r="H19" s="32"/>
      <c r="I19" s="9"/>
      <c r="J19" s="32"/>
    </row>
    <row r="20" spans="2:15" ht="20.100000000000001" customHeight="1" x14ac:dyDescent="0.25">
      <c r="B20" s="51" t="s">
        <v>11</v>
      </c>
      <c r="C20" s="52"/>
      <c r="D20" s="52"/>
      <c r="E20" s="53"/>
      <c r="F20" s="9">
        <f>F19/F16</f>
        <v>2345.6975772765245</v>
      </c>
      <c r="G20" s="34"/>
      <c r="H20" s="32"/>
      <c r="I20" s="9"/>
      <c r="J20" s="32"/>
    </row>
    <row r="21" spans="2:15" ht="20.100000000000001" customHeight="1" x14ac:dyDescent="0.25">
      <c r="B21" s="40" t="s">
        <v>64</v>
      </c>
      <c r="C21" s="36" t="s">
        <v>58</v>
      </c>
      <c r="D21" s="37"/>
      <c r="E21" s="38"/>
      <c r="F21" s="13">
        <v>0.1</v>
      </c>
      <c r="G21" s="34"/>
      <c r="H21" s="32"/>
      <c r="I21" s="9"/>
      <c r="J21" s="32"/>
    </row>
    <row r="22" spans="2:15" ht="20.100000000000001" customHeight="1" x14ac:dyDescent="0.25">
      <c r="B22" s="40" t="s">
        <v>65</v>
      </c>
      <c r="C22" s="36" t="s">
        <v>57</v>
      </c>
      <c r="D22" s="37"/>
      <c r="E22" s="38"/>
      <c r="F22" s="13">
        <v>0.9</v>
      </c>
      <c r="G22" s="34"/>
      <c r="H22" s="32"/>
      <c r="I22" s="9"/>
      <c r="J22" s="32"/>
    </row>
    <row r="23" spans="2:15" ht="20.100000000000001" customHeight="1" x14ac:dyDescent="0.25">
      <c r="B23" s="40" t="s">
        <v>66</v>
      </c>
      <c r="C23" s="36" t="s">
        <v>59</v>
      </c>
      <c r="D23" s="37"/>
      <c r="E23" s="38"/>
      <c r="F23" s="9">
        <v>2765</v>
      </c>
      <c r="G23" s="34"/>
      <c r="H23" s="32"/>
      <c r="I23" s="9"/>
      <c r="J23" s="32"/>
    </row>
    <row r="24" spans="2:15" ht="20.100000000000001" customHeight="1" x14ac:dyDescent="0.25">
      <c r="B24" s="36" t="s">
        <v>63</v>
      </c>
      <c r="C24" s="54" t="s">
        <v>62</v>
      </c>
      <c r="D24" s="54"/>
      <c r="E24" s="55"/>
      <c r="F24" s="9">
        <f>(F26*F23)/((F22*F23)+(F21*F26))</f>
        <v>2344.9266301349712</v>
      </c>
      <c r="G24" s="9"/>
      <c r="H24" s="9"/>
      <c r="I24" s="9"/>
      <c r="J24" s="32"/>
      <c r="N24" s="39"/>
      <c r="O24" s="39"/>
    </row>
    <row r="25" spans="2:15" ht="20.100000000000001" customHeight="1" x14ac:dyDescent="0.25">
      <c r="B25" s="50" t="s">
        <v>12</v>
      </c>
      <c r="C25" s="41" t="s">
        <v>13</v>
      </c>
      <c r="D25" s="41"/>
      <c r="E25" s="3" t="s">
        <v>20</v>
      </c>
      <c r="F25" s="11">
        <v>123</v>
      </c>
      <c r="G25" s="8"/>
      <c r="H25" s="8"/>
      <c r="I25" s="8"/>
      <c r="J25" s="8"/>
    </row>
    <row r="26" spans="2:15" ht="20.100000000000001" customHeight="1" x14ac:dyDescent="0.25">
      <c r="B26" s="42"/>
      <c r="C26" s="5" t="s">
        <v>14</v>
      </c>
      <c r="D26" s="5"/>
      <c r="E26" s="3" t="s">
        <v>32</v>
      </c>
      <c r="F26" s="11">
        <v>2306</v>
      </c>
      <c r="G26" s="9"/>
      <c r="H26" s="9"/>
      <c r="I26" s="9"/>
      <c r="J26" s="9"/>
    </row>
    <row r="27" spans="2:15" ht="20.100000000000001" customHeight="1" x14ac:dyDescent="0.25">
      <c r="B27" s="42"/>
      <c r="C27" s="5" t="s">
        <v>18</v>
      </c>
      <c r="D27" s="5"/>
      <c r="E27" s="3" t="s">
        <v>33</v>
      </c>
      <c r="F27" s="11">
        <v>5.0999999999999996</v>
      </c>
      <c r="G27" s="10"/>
      <c r="H27" s="10"/>
      <c r="I27" s="10"/>
      <c r="J27" s="10"/>
    </row>
    <row r="28" spans="2:15" ht="20.100000000000001" customHeight="1" x14ac:dyDescent="0.25">
      <c r="B28" s="41" t="s">
        <v>60</v>
      </c>
      <c r="C28" s="41"/>
      <c r="D28" s="41"/>
      <c r="E28" s="3" t="s">
        <v>61</v>
      </c>
      <c r="F28" s="12">
        <f>F20/F24*100</f>
        <v>100.03287723938334</v>
      </c>
      <c r="G28" s="12"/>
      <c r="H28" s="33"/>
      <c r="I28" s="12"/>
      <c r="J28" s="33"/>
    </row>
    <row r="29" spans="2:15" ht="20.100000000000001" customHeight="1" x14ac:dyDescent="0.25">
      <c r="B29" s="42" t="s">
        <v>8</v>
      </c>
      <c r="C29" s="42"/>
      <c r="D29" s="42"/>
      <c r="E29" s="42"/>
      <c r="F29" s="42"/>
      <c r="G29" s="42"/>
      <c r="H29" s="42"/>
      <c r="I29" s="42"/>
      <c r="J29" s="42"/>
    </row>
    <row r="30" spans="2:15" ht="15.75" x14ac:dyDescent="0.25">
      <c r="B30" s="41" t="s">
        <v>19</v>
      </c>
      <c r="C30" s="41"/>
      <c r="D30" s="41"/>
      <c r="E30" s="3" t="s">
        <v>20</v>
      </c>
      <c r="F30" s="59" t="s">
        <v>51</v>
      </c>
      <c r="G30" s="59"/>
      <c r="H30" s="59"/>
      <c r="I30" s="59"/>
      <c r="J30" s="59"/>
    </row>
    <row r="31" spans="2:15" ht="15.75" x14ac:dyDescent="0.25">
      <c r="B31" s="41" t="s">
        <v>36</v>
      </c>
      <c r="C31" s="41"/>
      <c r="D31" s="41"/>
      <c r="E31" s="3" t="s">
        <v>29</v>
      </c>
      <c r="F31" s="59"/>
      <c r="G31" s="59"/>
      <c r="H31" s="59"/>
      <c r="I31" s="59"/>
      <c r="J31" s="59"/>
    </row>
    <row r="32" spans="2:15" ht="15.75" x14ac:dyDescent="0.25">
      <c r="B32" s="41" t="s">
        <v>37</v>
      </c>
      <c r="C32" s="41"/>
      <c r="D32" s="41"/>
      <c r="E32" s="3" t="s">
        <v>39</v>
      </c>
      <c r="F32" s="59"/>
      <c r="G32" s="59"/>
      <c r="H32" s="59"/>
      <c r="I32" s="59"/>
      <c r="J32" s="59"/>
    </row>
    <row r="33" spans="2:10" ht="15.75" x14ac:dyDescent="0.25">
      <c r="B33" s="41" t="s">
        <v>38</v>
      </c>
      <c r="C33" s="41"/>
      <c r="D33" s="41"/>
      <c r="E33" s="3" t="s">
        <v>35</v>
      </c>
      <c r="F33" s="59"/>
      <c r="G33" s="59"/>
      <c r="H33" s="59"/>
      <c r="I33" s="59"/>
      <c r="J33" s="59"/>
    </row>
    <row r="34" spans="2:10" ht="15.75" x14ac:dyDescent="0.25">
      <c r="B34" s="41" t="s">
        <v>40</v>
      </c>
      <c r="C34" s="41"/>
      <c r="D34" s="41"/>
      <c r="E34" s="3" t="s">
        <v>34</v>
      </c>
      <c r="F34" s="59"/>
      <c r="G34" s="59"/>
      <c r="H34" s="59"/>
      <c r="I34" s="59"/>
      <c r="J34" s="59"/>
    </row>
    <row r="35" spans="2:10" x14ac:dyDescent="0.25">
      <c r="B35" s="14" t="s">
        <v>54</v>
      </c>
      <c r="C35" s="35" t="s">
        <v>56</v>
      </c>
      <c r="D35" s="15"/>
      <c r="E35" s="15"/>
      <c r="F35" s="23"/>
      <c r="G35" s="24"/>
      <c r="H35" s="15"/>
      <c r="I35" s="15"/>
      <c r="J35" s="16"/>
    </row>
    <row r="36" spans="2:10" x14ac:dyDescent="0.25">
      <c r="B36" s="17"/>
      <c r="C36" s="25"/>
      <c r="D36" s="18"/>
      <c r="E36" s="18"/>
      <c r="F36" s="18"/>
      <c r="G36" s="18"/>
      <c r="H36" s="18"/>
      <c r="I36" s="18"/>
      <c r="J36" s="19"/>
    </row>
    <row r="37" spans="2:10" x14ac:dyDescent="0.25">
      <c r="B37" s="61" t="s">
        <v>67</v>
      </c>
      <c r="C37" s="62"/>
      <c r="D37" s="18"/>
      <c r="E37" s="18"/>
      <c r="F37" s="18"/>
      <c r="G37" s="18"/>
      <c r="H37" s="18"/>
      <c r="I37" s="18"/>
      <c r="J37" s="19"/>
    </row>
    <row r="38" spans="2:10" x14ac:dyDescent="0.25">
      <c r="B38" s="17"/>
      <c r="C38" s="18"/>
      <c r="D38" s="18"/>
      <c r="E38" s="18"/>
      <c r="F38" s="18"/>
      <c r="G38" s="18"/>
      <c r="H38" s="18"/>
      <c r="I38" s="18"/>
      <c r="J38" s="19"/>
    </row>
    <row r="39" spans="2:10" x14ac:dyDescent="0.25">
      <c r="B39" s="20"/>
      <c r="C39" s="21"/>
      <c r="D39" s="21"/>
      <c r="E39" s="21"/>
      <c r="F39" s="21"/>
      <c r="G39" s="21"/>
      <c r="H39" s="21"/>
      <c r="I39" s="21"/>
      <c r="J39" s="22"/>
    </row>
    <row r="40" spans="2:10" x14ac:dyDescent="0.25">
      <c r="B40" s="57" t="s">
        <v>52</v>
      </c>
      <c r="C40" s="58"/>
      <c r="D40" s="58"/>
      <c r="E40" s="58"/>
      <c r="F40" s="58"/>
      <c r="G40" s="58" t="s">
        <v>44</v>
      </c>
      <c r="H40" s="58"/>
      <c r="I40" s="58"/>
      <c r="J40" s="58"/>
    </row>
    <row r="41" spans="2:10" x14ac:dyDescent="0.25">
      <c r="B41" s="60"/>
      <c r="C41" s="60"/>
      <c r="D41" s="60"/>
      <c r="E41" s="60"/>
      <c r="F41" s="60"/>
      <c r="G41" s="57" t="s">
        <v>46</v>
      </c>
      <c r="H41" s="58"/>
      <c r="I41" s="58"/>
      <c r="J41" s="58"/>
    </row>
    <row r="42" spans="2:10" x14ac:dyDescent="0.25">
      <c r="B42" s="56"/>
      <c r="C42" s="56"/>
      <c r="D42" s="56"/>
      <c r="E42" s="56"/>
      <c r="F42" s="56"/>
      <c r="G42" s="57" t="s">
        <v>53</v>
      </c>
      <c r="H42" s="58"/>
      <c r="I42" s="58"/>
      <c r="J42" s="58"/>
    </row>
  </sheetData>
  <mergeCells count="41">
    <mergeCell ref="B42:F42"/>
    <mergeCell ref="G42:J42"/>
    <mergeCell ref="B29:J29"/>
    <mergeCell ref="B30:D30"/>
    <mergeCell ref="F30:J34"/>
    <mergeCell ref="B31:D31"/>
    <mergeCell ref="B32:D32"/>
    <mergeCell ref="B33:D33"/>
    <mergeCell ref="B34:D34"/>
    <mergeCell ref="B40:F40"/>
    <mergeCell ref="G40:J40"/>
    <mergeCell ref="B41:F41"/>
    <mergeCell ref="G41:J41"/>
    <mergeCell ref="B37:C37"/>
    <mergeCell ref="B28:D28"/>
    <mergeCell ref="B12:D12"/>
    <mergeCell ref="B13:D13"/>
    <mergeCell ref="B14:D14"/>
    <mergeCell ref="B15:D15"/>
    <mergeCell ref="B16:D16"/>
    <mergeCell ref="B17:D17"/>
    <mergeCell ref="B18:D18"/>
    <mergeCell ref="B19:D19"/>
    <mergeCell ref="B25:B27"/>
    <mergeCell ref="C25:D25"/>
    <mergeCell ref="B20:E20"/>
    <mergeCell ref="C24:E24"/>
    <mergeCell ref="B5:D5"/>
    <mergeCell ref="C1:J1"/>
    <mergeCell ref="B2:C2"/>
    <mergeCell ref="D2:J2"/>
    <mergeCell ref="B3:D3"/>
    <mergeCell ref="B4:D4"/>
    <mergeCell ref="F3:J3"/>
    <mergeCell ref="B6:D6"/>
    <mergeCell ref="B7:D7"/>
    <mergeCell ref="B8:D8"/>
    <mergeCell ref="B9:B11"/>
    <mergeCell ref="C9:D9"/>
    <mergeCell ref="C10:D10"/>
    <mergeCell ref="C11:D11"/>
  </mergeCells>
  <hyperlinks>
    <hyperlink ref="C35" r:id="rId1"/>
    <hyperlink ref="B37:C37" r:id="rId2" display="MagazineLucrolin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NÃO</vt:lpstr>
      <vt:lpstr>TEM</vt:lpstr>
      <vt:lpstr>DENSIDADE</vt:lpstr>
      <vt:lpstr>Plan1</vt:lpstr>
      <vt:lpstr>DENSIDADE!Area_de_impressao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Jailton Jesus</cp:lastModifiedBy>
  <cp:lastPrinted>2010-11-01T10:56:42Z</cp:lastPrinted>
  <dcterms:created xsi:type="dcterms:W3CDTF">2009-01-26T20:19:27Z</dcterms:created>
  <dcterms:modified xsi:type="dcterms:W3CDTF">2018-01-06T18:19:19Z</dcterms:modified>
</cp:coreProperties>
</file>